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tezionecivile.sharepoint.com/sites/DPC-PNRR2/Documenti condivisi/10_Istruttorie/400/Trento/2023.05.25_approvazione rimodulazione/"/>
    </mc:Choice>
  </mc:AlternateContent>
  <xr:revisionPtr revIDLastSave="171" documentId="8_{F86A0041-9FE6-4052-9244-E6956E9070E3}" xr6:coauthVersionLast="47" xr6:coauthVersionMax="47" xr10:uidLastSave="{2177310B-E634-41E0-A773-896DB71631DD}"/>
  <bookViews>
    <workbookView xWindow="-120" yWindow="-120" windowWidth="19440" windowHeight="15000" xr2:uid="{CA809C7E-C4A4-49F9-A13C-5683606D325A}"/>
  </bookViews>
  <sheets>
    <sheet name="Foglio1" sheetId="1" r:id="rId1"/>
  </sheets>
  <definedNames>
    <definedName name="_xlnm.Print_Area" localSheetId="0">Foglio1!$A$1:$L$16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F18" i="1"/>
  <c r="G20" i="1"/>
  <c r="H15" i="1"/>
  <c r="H14" i="1"/>
  <c r="H13" i="1"/>
  <c r="H10" i="1"/>
  <c r="H9" i="1"/>
  <c r="H8" i="1"/>
  <c r="H7" i="1"/>
  <c r="H6" i="1"/>
  <c r="H4" i="1"/>
  <c r="H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H16" i="1" l="1"/>
</calcChain>
</file>

<file path=xl/sharedStrings.xml><?xml version="1.0" encoding="utf-8"?>
<sst xmlns="http://schemas.openxmlformats.org/spreadsheetml/2006/main" count="103" uniqueCount="62">
  <si>
    <t>Numero Progressivo</t>
  </si>
  <si>
    <t>Regione/PPAA</t>
  </si>
  <si>
    <t>CUP</t>
  </si>
  <si>
    <t>Titolo/descrizione intervento</t>
  </si>
  <si>
    <t>Tipologia intervento</t>
  </si>
  <si>
    <t>Data approvazione DPC</t>
  </si>
  <si>
    <t>Nota di approvazione DPC</t>
  </si>
  <si>
    <t>evento 1</t>
  </si>
  <si>
    <t>evento 2</t>
  </si>
  <si>
    <t>evento 3</t>
  </si>
  <si>
    <t>evento 4</t>
  </si>
  <si>
    <t>evento 5</t>
  </si>
  <si>
    <t>Trento</t>
  </si>
  <si>
    <t>C17H19001640004</t>
  </si>
  <si>
    <t>Opera n. S-921 Realizzazione barriere paramassi dal km. 16,900 al km 18,100 circa</t>
  </si>
  <si>
    <t>lettera d) - art. 25, c. 2</t>
  </si>
  <si>
    <t>approvazione I elenco "progetti in essere" con nota prot. n. 54510/2021</t>
  </si>
  <si>
    <t>C17H19001650004</t>
  </si>
  <si>
    <t>Opera n. 923 Realizzazione barriera paramassi dal km. 89,000 al km. 90,300</t>
  </si>
  <si>
    <t>C97H20000630004</t>
  </si>
  <si>
    <t>Opera S-963 - Realizzazione Valli tomo a protezione sede stradale della S.S. 48 delle Dolomiti tra le progressive 41,600 e 41,800</t>
  </si>
  <si>
    <t>C37H20000510004</t>
  </si>
  <si>
    <t>Opera S-966 - Eventi meteorologici 2018 -Scalzamento ponte sul Ceggio sulla SP 65 Panoramica Valsugana</t>
  </si>
  <si>
    <t>C27H20000490004</t>
  </si>
  <si>
    <t>Opera S-969 - Eventi meteorologici 2018 - Realizzazione di barriere paramassi a protezione della SS 48 delle Dolomiti dal km 37,800 al km 38,800 circa</t>
  </si>
  <si>
    <t>C17H20000610004</t>
  </si>
  <si>
    <t>Opera S-970 - Eventi meteorologici 2018 - Realizzazione di barriere paramassi a protezione della SP 56 di Caoria dal km 0,900 al km 1,800 circa e sistemazione idraulica del ponte</t>
  </si>
  <si>
    <t>C77H20000570004</t>
  </si>
  <si>
    <t>Opera S-971 - Eventi meteorologici 2018 - Realizzazione di barriere paramassi a protezione della SP 31 del passo Manghen dal km 7,600 al km 14,900 circa</t>
  </si>
  <si>
    <t>C17H20000620004</t>
  </si>
  <si>
    <t>Opera S-972 - Eventi meteorologici 2018 - Realizzazione di barriere paramassi a protezione della SP 31 del passo Manghen dal km 16,600 al km 17,600 circa</t>
  </si>
  <si>
    <t>C27H19001190004</t>
  </si>
  <si>
    <t>approvazione II elenco "progetti in essere" con nota prot. n. 55223/2021</t>
  </si>
  <si>
    <t>comunicazione rimodulazione importo e suddivisione intervento in più lotti prot. n. 193/2023</t>
  </si>
  <si>
    <t>C97H20000640004</t>
  </si>
  <si>
    <t>Opera S-929 - Eventi meteorologici 2018 - Realizzazione barriere paramassi e paravalanghe dal km 4,400 al km 4,800 circa sulla SS 346 del Passo San Pellegrino</t>
  </si>
  <si>
    <t>C57H20000460004</t>
  </si>
  <si>
    <t>Opera S-964 - Eventi meteorologici 2018 - Realizzazione barriere paramassi e paravalanghe dal km 8,800 circa sulla SS 350 di Folgaria e di Valdastico</t>
  </si>
  <si>
    <t>proposta di eliminazione prot. 60151/2022</t>
  </si>
  <si>
    <t>C27H20000480004</t>
  </si>
  <si>
    <t>Opera S-965 - Eventi meteorologici 2018 – Protezione imbocco est galleria sulla S.S. 50 del Grappa e Passo Rolle dal km 105,000 al km 105,700</t>
  </si>
  <si>
    <t>C27H19001200004</t>
  </si>
  <si>
    <t>proposta di aggiunta prot. 193/2023</t>
  </si>
  <si>
    <t>C97H19001340004</t>
  </si>
  <si>
    <t>C57H20002170003</t>
  </si>
  <si>
    <t>Lavori di somma urgenza per la messa in sicurezza della sede stradale per riparare e sostituire barriere paramassi danneggiate dal km. 25+000 al km. 27+100 della S.S. 350 di Folgaria e di Val d'Astico nel comune di Folgaria</t>
  </si>
  <si>
    <t>proposta di aggiunta prot. 60151/2022</t>
  </si>
  <si>
    <t>Totale interventi</t>
  </si>
  <si>
    <t>Totale rimodulato</t>
  </si>
  <si>
    <t>Altre fonti</t>
  </si>
  <si>
    <t>Importo approvati fondi PNRR dicembre 2021</t>
  </si>
  <si>
    <t>Toale approvato dicembre 2021</t>
  </si>
  <si>
    <r>
      <t xml:space="preserve">Eventi meterologici 2018  Realizzazione paravalanghe e barriere paramassi dal Km.  40+400 al Km. 40+700 circa della  S.S. 48 delle  Dolomiti </t>
    </r>
    <r>
      <rPr>
        <b/>
        <i/>
        <sz val="11"/>
        <color rgb="FFFF0000"/>
        <rFont val="Calibri"/>
        <family val="2"/>
      </rPr>
      <t>LOTTO 2</t>
    </r>
  </si>
  <si>
    <r>
      <t xml:space="preserve">Eventi meterologici 2018  Realizzazione paravalanghe e barriere paramassi dal Km. 45+830 al Km. 45+900 circa della S.S. 48 delle Dolomiti </t>
    </r>
    <r>
      <rPr>
        <b/>
        <i/>
        <sz val="11"/>
        <color rgb="FFFF0000"/>
        <rFont val="Calibri"/>
        <family val="2"/>
      </rPr>
      <t>LOTTO 3</t>
    </r>
  </si>
  <si>
    <r>
      <t xml:space="preserve">Opera n. S-919 Realizzazione paravalanghe e barriere paramassi dal km. 40+400 al km. 45+900 circa </t>
    </r>
    <r>
      <rPr>
        <b/>
        <i/>
        <sz val="11"/>
        <color rgb="FFFF0000"/>
        <rFont val="Calibri"/>
        <family val="2"/>
      </rPr>
      <t>LOTTO 1</t>
    </r>
  </si>
  <si>
    <t>Totale progetto dicembre 2021</t>
  </si>
  <si>
    <t>Totale progetto dopo rimodulazione ufficio POST prot. 10884 del 28 febbraio 2023</t>
  </si>
  <si>
    <t>Rimodulazione su fondi PNRR maggio 2023</t>
  </si>
  <si>
    <t>proposta di rimodulazione prot. 21334/2023</t>
  </si>
  <si>
    <t>5209*</t>
  </si>
  <si>
    <t>43713*</t>
  </si>
  <si>
    <t>* vedi nota prot. n. 399597 del 25 maggio 2023 acquisita al protocollo del Dipartimento in pari date con  n. 26339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</si>
</sst>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&quot;€&quot;\ #,##0.00;[Red]\-&quot;€&quot;\ #,##0.00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</font>
    <font>
      <strike/>
      <sz val="11"/>
      <color rgb="FFFF0000"/>
      <name val="Calibri"/>
      <family val="2"/>
    </font>
    <font>
      <b/>
      <sz val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8" fontId="6" fillId="0" borderId="1" xfId="0" applyNumberFormat="1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64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64" fontId="8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14" fontId="8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Font="1"/>
    <xf numFmtId="0" fontId="3" fillId="0" borderId="1" xfId="0" applyFont="1" applyBorder="1" applyAlignment="1">
      <alignment horizontal="left" vertical="center"/>
    </xf>
    <xf numFmtId="165" fontId="9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8" fontId="0" fillId="0" borderId="0" xfId="0" applyNumberFormat="1"/>
    <xf numFmtId="164" fontId="0" fillId="0" borderId="0" xfId="0" applyNumberFormat="1"/>
    <xf numFmtId="4" fontId="0" fillId="0" borderId="0" xfId="0" applyNumberFormat="1"/>
    <xf numFmtId="0" fontId="0" fillId="0" borderId="1" xfId="0" applyBorder="1" applyAlignment="1">
      <alignment horizontal="left" vertical="center" wrapText="1"/>
    </xf>
    <xf numFmtId="0" fontId="0" fillId="0" borderId="0" xfId="0" applyBorder="1"/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1" xfId="0" applyBorder="1"/>
    <xf numFmtId="0" fontId="10" fillId="0" borderId="1" xfId="0" applyFont="1" applyBorder="1" applyAlignment="1">
      <alignment horizontal="left" vertical="center"/>
    </xf>
    <xf numFmtId="165" fontId="11" fillId="0" borderId="1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14" fontId="6" fillId="0" borderId="0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4" fontId="6" fillId="0" borderId="6" xfId="0" applyNumberFormat="1" applyFont="1" applyBorder="1" applyAlignment="1">
      <alignment horizontal="center" vertical="center"/>
    </xf>
    <xf numFmtId="165" fontId="9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14" fontId="2" fillId="0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14" fontId="7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7" fillId="0" borderId="1" xfId="0" applyNumberFormat="1" applyFont="1" applyFill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ED836-BC46-4015-AA8B-C01BC11B4993}">
  <sheetPr>
    <pageSetUpPr fitToPage="1"/>
  </sheetPr>
  <dimension ref="A1:Q24"/>
  <sheetViews>
    <sheetView tabSelected="1" view="pageBreakPreview" zoomScale="60" zoomScaleNormal="55" workbookViewId="0">
      <pane ySplit="1" topLeftCell="A8" activePane="bottomLeft" state="frozen"/>
      <selection activeCell="B1" sqref="B1"/>
      <selection pane="bottomLeft" activeCell="C13" sqref="C13"/>
    </sheetView>
  </sheetViews>
  <sheetFormatPr defaultRowHeight="57" customHeight="1" x14ac:dyDescent="0.25"/>
  <cols>
    <col min="1" max="2" width="18.140625" customWidth="1"/>
    <col min="3" max="3" width="21.7109375" bestFit="1" customWidth="1"/>
    <col min="4" max="4" width="21.7109375" customWidth="1"/>
    <col min="5" max="8" width="20.7109375" customWidth="1"/>
    <col min="9" max="9" width="32.28515625" customWidth="1"/>
    <col min="10" max="10" width="24" bestFit="1" customWidth="1"/>
    <col min="11" max="11" width="14.140625" customWidth="1"/>
    <col min="12" max="12" width="17.7109375" customWidth="1"/>
    <col min="13" max="13" width="25" customWidth="1"/>
    <col min="14" max="14" width="26" customWidth="1"/>
    <col min="15" max="15" width="21.140625" customWidth="1"/>
    <col min="16" max="16" width="25.5703125" customWidth="1"/>
    <col min="17" max="17" width="19.85546875" customWidth="1"/>
  </cols>
  <sheetData>
    <row r="1" spans="1:17" ht="92.25" customHeight="1" x14ac:dyDescent="0.25">
      <c r="A1" s="34" t="s">
        <v>0</v>
      </c>
      <c r="B1" s="34" t="s">
        <v>1</v>
      </c>
      <c r="C1" s="34" t="s">
        <v>2</v>
      </c>
      <c r="D1" s="34" t="s">
        <v>55</v>
      </c>
      <c r="E1" s="34" t="s">
        <v>50</v>
      </c>
      <c r="F1" s="34" t="s">
        <v>56</v>
      </c>
      <c r="G1" s="34" t="s">
        <v>57</v>
      </c>
      <c r="H1" s="34" t="s">
        <v>49</v>
      </c>
      <c r="I1" s="34" t="s">
        <v>3</v>
      </c>
      <c r="J1" s="34" t="s">
        <v>4</v>
      </c>
      <c r="K1" s="34" t="s">
        <v>5</v>
      </c>
      <c r="L1" s="34" t="s">
        <v>6</v>
      </c>
      <c r="M1" s="1" t="s">
        <v>7</v>
      </c>
      <c r="N1" s="1" t="s">
        <v>8</v>
      </c>
      <c r="O1" s="1" t="s">
        <v>9</v>
      </c>
      <c r="P1" s="1" t="s">
        <v>10</v>
      </c>
      <c r="Q1" s="1" t="s">
        <v>11</v>
      </c>
    </row>
    <row r="2" spans="1:17" ht="57" customHeight="1" x14ac:dyDescent="0.25">
      <c r="A2" s="2">
        <v>1</v>
      </c>
      <c r="B2" s="3" t="s">
        <v>12</v>
      </c>
      <c r="C2" s="3" t="s">
        <v>13</v>
      </c>
      <c r="D2" s="4">
        <v>700000</v>
      </c>
      <c r="E2" s="4">
        <v>700000</v>
      </c>
      <c r="F2" s="14">
        <v>635042.18999999994</v>
      </c>
      <c r="G2" s="14">
        <v>635042.18999999994</v>
      </c>
      <c r="H2" s="4"/>
      <c r="I2" s="5" t="s">
        <v>14</v>
      </c>
      <c r="J2" s="3" t="s">
        <v>15</v>
      </c>
      <c r="K2" s="6">
        <v>43864</v>
      </c>
      <c r="L2" s="3">
        <v>4877</v>
      </c>
      <c r="M2" s="7" t="s">
        <v>16</v>
      </c>
      <c r="N2" s="8"/>
      <c r="O2" s="8"/>
      <c r="P2" s="8"/>
      <c r="Q2" s="57" t="s">
        <v>58</v>
      </c>
    </row>
    <row r="3" spans="1:17" ht="60" customHeight="1" x14ac:dyDescent="0.25">
      <c r="A3" s="2">
        <f>+A2+1</f>
        <v>2</v>
      </c>
      <c r="B3" s="3" t="s">
        <v>12</v>
      </c>
      <c r="C3" s="3" t="s">
        <v>17</v>
      </c>
      <c r="D3" s="4">
        <v>450000</v>
      </c>
      <c r="E3" s="4">
        <v>450000</v>
      </c>
      <c r="F3" s="4">
        <v>561182.01</v>
      </c>
      <c r="G3" s="4">
        <v>450000</v>
      </c>
      <c r="H3" s="4">
        <f>F3-G3</f>
        <v>111182.01000000001</v>
      </c>
      <c r="I3" s="5" t="s">
        <v>18</v>
      </c>
      <c r="J3" s="3" t="s">
        <v>15</v>
      </c>
      <c r="K3" s="6">
        <v>43864</v>
      </c>
      <c r="L3" s="3">
        <v>4877</v>
      </c>
      <c r="M3" s="7" t="s">
        <v>16</v>
      </c>
      <c r="N3" s="8"/>
      <c r="O3" s="8"/>
      <c r="P3" s="8"/>
      <c r="Q3" s="8"/>
    </row>
    <row r="4" spans="1:17" ht="79.5" customHeight="1" x14ac:dyDescent="0.25">
      <c r="A4" s="2">
        <f t="shared" ref="A4:A13" si="0">+A3+1</f>
        <v>3</v>
      </c>
      <c r="B4" s="3" t="s">
        <v>12</v>
      </c>
      <c r="C4" s="3" t="s">
        <v>19</v>
      </c>
      <c r="D4" s="4">
        <v>800000</v>
      </c>
      <c r="E4" s="4">
        <v>800000</v>
      </c>
      <c r="F4" s="4">
        <v>900000</v>
      </c>
      <c r="G4" s="4">
        <v>800000</v>
      </c>
      <c r="H4" s="4">
        <f>F4-G4</f>
        <v>100000</v>
      </c>
      <c r="I4" s="5" t="s">
        <v>20</v>
      </c>
      <c r="J4" s="3" t="s">
        <v>15</v>
      </c>
      <c r="K4" s="6">
        <v>44050</v>
      </c>
      <c r="L4" s="3">
        <v>43713</v>
      </c>
      <c r="M4" s="7" t="s">
        <v>16</v>
      </c>
      <c r="N4" s="7"/>
      <c r="O4" s="9"/>
      <c r="P4" s="8"/>
      <c r="Q4" s="8"/>
    </row>
    <row r="5" spans="1:17" ht="60" x14ac:dyDescent="0.25">
      <c r="A5" s="2">
        <f t="shared" si="0"/>
        <v>4</v>
      </c>
      <c r="B5" s="3" t="s">
        <v>12</v>
      </c>
      <c r="C5" s="3" t="s">
        <v>21</v>
      </c>
      <c r="D5" s="4">
        <v>500000</v>
      </c>
      <c r="E5" s="4">
        <v>500000</v>
      </c>
      <c r="F5" s="14">
        <v>310000</v>
      </c>
      <c r="G5" s="14">
        <v>310000</v>
      </c>
      <c r="H5" s="4"/>
      <c r="I5" s="5" t="s">
        <v>22</v>
      </c>
      <c r="J5" s="3" t="s">
        <v>15</v>
      </c>
      <c r="K5" s="6">
        <v>44050</v>
      </c>
      <c r="L5" s="3">
        <v>43713</v>
      </c>
      <c r="M5" s="7" t="s">
        <v>16</v>
      </c>
      <c r="N5" s="8"/>
      <c r="O5" s="10"/>
      <c r="P5" s="11"/>
      <c r="Q5" s="57" t="s">
        <v>58</v>
      </c>
    </row>
    <row r="6" spans="1:17" ht="92.25" customHeight="1" x14ac:dyDescent="0.25">
      <c r="A6" s="2">
        <f t="shared" si="0"/>
        <v>5</v>
      </c>
      <c r="B6" s="3" t="s">
        <v>12</v>
      </c>
      <c r="C6" s="3" t="s">
        <v>23</v>
      </c>
      <c r="D6" s="4">
        <v>850000</v>
      </c>
      <c r="E6" s="4">
        <v>850000</v>
      </c>
      <c r="F6" s="4">
        <v>1500000</v>
      </c>
      <c r="G6" s="4">
        <v>850000</v>
      </c>
      <c r="H6" s="4">
        <f>F6-G6</f>
        <v>650000</v>
      </c>
      <c r="I6" s="5" t="s">
        <v>24</v>
      </c>
      <c r="J6" s="3" t="s">
        <v>15</v>
      </c>
      <c r="K6" s="6">
        <v>44050</v>
      </c>
      <c r="L6" s="3">
        <v>43713</v>
      </c>
      <c r="M6" s="7" t="s">
        <v>16</v>
      </c>
      <c r="N6" s="8"/>
      <c r="O6" s="11"/>
      <c r="P6" s="8"/>
      <c r="Q6" s="8"/>
    </row>
    <row r="7" spans="1:17" ht="107.25" customHeight="1" x14ac:dyDescent="0.25">
      <c r="A7" s="2">
        <f t="shared" si="0"/>
        <v>6</v>
      </c>
      <c r="B7" s="3" t="s">
        <v>12</v>
      </c>
      <c r="C7" s="3" t="s">
        <v>25</v>
      </c>
      <c r="D7" s="4">
        <v>1500000</v>
      </c>
      <c r="E7" s="4">
        <v>1500000</v>
      </c>
      <c r="F7" s="4">
        <v>1862000</v>
      </c>
      <c r="G7" s="4">
        <v>1500000</v>
      </c>
      <c r="H7" s="4">
        <f>F7-G7</f>
        <v>362000</v>
      </c>
      <c r="I7" s="5" t="s">
        <v>26</v>
      </c>
      <c r="J7" s="3" t="s">
        <v>15</v>
      </c>
      <c r="K7" s="6">
        <v>44050</v>
      </c>
      <c r="L7" s="3">
        <v>43713</v>
      </c>
      <c r="M7" s="7" t="s">
        <v>16</v>
      </c>
      <c r="N7" s="8"/>
      <c r="O7" s="8"/>
      <c r="P7" s="8"/>
      <c r="Q7" s="8"/>
    </row>
    <row r="8" spans="1:17" ht="94.5" customHeight="1" x14ac:dyDescent="0.25">
      <c r="A8" s="2">
        <f t="shared" si="0"/>
        <v>7</v>
      </c>
      <c r="B8" s="3" t="s">
        <v>12</v>
      </c>
      <c r="C8" s="3" t="s">
        <v>27</v>
      </c>
      <c r="D8" s="4">
        <v>1300000</v>
      </c>
      <c r="E8" s="4">
        <v>1300000</v>
      </c>
      <c r="F8" s="4">
        <v>1842000</v>
      </c>
      <c r="G8" s="4">
        <v>1300000</v>
      </c>
      <c r="H8" s="4">
        <f>F8-G8</f>
        <v>542000</v>
      </c>
      <c r="I8" s="5" t="s">
        <v>28</v>
      </c>
      <c r="J8" s="3" t="s">
        <v>15</v>
      </c>
      <c r="K8" s="6">
        <v>44050</v>
      </c>
      <c r="L8" s="3">
        <v>43713</v>
      </c>
      <c r="M8" s="7" t="s">
        <v>16</v>
      </c>
      <c r="N8" s="8"/>
      <c r="O8" s="8"/>
      <c r="P8" s="8"/>
      <c r="Q8" s="8"/>
    </row>
    <row r="9" spans="1:17" ht="97.5" customHeight="1" x14ac:dyDescent="0.25">
      <c r="A9" s="2">
        <f t="shared" si="0"/>
        <v>8</v>
      </c>
      <c r="B9" s="3" t="s">
        <v>12</v>
      </c>
      <c r="C9" s="3" t="s">
        <v>29</v>
      </c>
      <c r="D9" s="4">
        <v>1350000</v>
      </c>
      <c r="E9" s="4">
        <v>1350000</v>
      </c>
      <c r="F9" s="4">
        <v>2300000</v>
      </c>
      <c r="G9" s="4">
        <v>1350000</v>
      </c>
      <c r="H9" s="4">
        <f>F9-G9</f>
        <v>950000</v>
      </c>
      <c r="I9" s="5" t="s">
        <v>30</v>
      </c>
      <c r="J9" s="3" t="s">
        <v>15</v>
      </c>
      <c r="K9" s="6">
        <v>44050</v>
      </c>
      <c r="L9" s="3">
        <v>43713</v>
      </c>
      <c r="M9" s="7" t="s">
        <v>16</v>
      </c>
      <c r="N9" s="8"/>
      <c r="O9" s="8"/>
      <c r="P9" s="8"/>
      <c r="Q9" s="8"/>
    </row>
    <row r="10" spans="1:17" ht="68.25" customHeight="1" x14ac:dyDescent="0.25">
      <c r="A10" s="12">
        <f t="shared" si="0"/>
        <v>9</v>
      </c>
      <c r="B10" s="13" t="s">
        <v>12</v>
      </c>
      <c r="C10" s="13" t="s">
        <v>31</v>
      </c>
      <c r="D10" s="14">
        <v>2725000</v>
      </c>
      <c r="E10" s="14">
        <v>2725000</v>
      </c>
      <c r="F10" s="14">
        <v>1525000</v>
      </c>
      <c r="G10" s="14">
        <v>1200000</v>
      </c>
      <c r="H10" s="14">
        <f>F10-G10</f>
        <v>325000</v>
      </c>
      <c r="I10" s="15" t="s">
        <v>54</v>
      </c>
      <c r="J10" s="13" t="s">
        <v>15</v>
      </c>
      <c r="K10" s="16">
        <v>43865</v>
      </c>
      <c r="L10" s="13">
        <v>5209</v>
      </c>
      <c r="M10" s="7"/>
      <c r="N10" s="7" t="s">
        <v>32</v>
      </c>
      <c r="O10" s="8"/>
      <c r="P10" s="7" t="s">
        <v>33</v>
      </c>
      <c r="Q10" s="8"/>
    </row>
    <row r="11" spans="1:17" ht="95.25" customHeight="1" x14ac:dyDescent="0.25">
      <c r="A11" s="2">
        <f t="shared" si="0"/>
        <v>10</v>
      </c>
      <c r="B11" s="3" t="s">
        <v>12</v>
      </c>
      <c r="C11" s="3" t="s">
        <v>34</v>
      </c>
      <c r="D11" s="4">
        <v>700000</v>
      </c>
      <c r="E11" s="4">
        <v>700000</v>
      </c>
      <c r="F11" s="4">
        <v>700000</v>
      </c>
      <c r="G11" s="4">
        <v>700000</v>
      </c>
      <c r="H11" s="4"/>
      <c r="I11" s="5" t="s">
        <v>35</v>
      </c>
      <c r="J11" s="3" t="s">
        <v>15</v>
      </c>
      <c r="K11" s="6">
        <v>44050</v>
      </c>
      <c r="L11" s="3">
        <v>43713</v>
      </c>
      <c r="M11" s="7"/>
      <c r="N11" s="7" t="s">
        <v>32</v>
      </c>
      <c r="O11" s="8"/>
      <c r="P11" s="8"/>
      <c r="Q11" s="8"/>
    </row>
    <row r="12" spans="1:17" ht="75" x14ac:dyDescent="0.25">
      <c r="A12" s="17">
        <f t="shared" si="0"/>
        <v>11</v>
      </c>
      <c r="B12" s="18" t="s">
        <v>12</v>
      </c>
      <c r="C12" s="18" t="s">
        <v>36</v>
      </c>
      <c r="D12" s="19">
        <v>1000000</v>
      </c>
      <c r="E12" s="19">
        <v>1000000</v>
      </c>
      <c r="F12" s="19"/>
      <c r="G12" s="19"/>
      <c r="H12" s="19"/>
      <c r="I12" s="20" t="s">
        <v>37</v>
      </c>
      <c r="J12" s="18" t="s">
        <v>15</v>
      </c>
      <c r="K12" s="21">
        <v>44050</v>
      </c>
      <c r="L12" s="18">
        <v>43713</v>
      </c>
      <c r="M12" s="7"/>
      <c r="N12" s="7" t="s">
        <v>32</v>
      </c>
      <c r="O12" s="39" t="s">
        <v>38</v>
      </c>
      <c r="P12" s="8"/>
      <c r="Q12" s="8"/>
    </row>
    <row r="13" spans="1:17" ht="78.75" customHeight="1" x14ac:dyDescent="0.25">
      <c r="A13" s="2">
        <f t="shared" si="0"/>
        <v>12</v>
      </c>
      <c r="B13" s="3" t="s">
        <v>12</v>
      </c>
      <c r="C13" s="3" t="s">
        <v>39</v>
      </c>
      <c r="D13" s="4">
        <v>2000000</v>
      </c>
      <c r="E13" s="4">
        <v>1634332.9600000009</v>
      </c>
      <c r="F13" s="4">
        <v>3608398.63</v>
      </c>
      <c r="G13" s="64">
        <v>2254957.81</v>
      </c>
      <c r="H13" s="4">
        <f>F13-G13</f>
        <v>1353440.8199999998</v>
      </c>
      <c r="I13" s="5" t="s">
        <v>40</v>
      </c>
      <c r="J13" s="3" t="s">
        <v>15</v>
      </c>
      <c r="K13" s="6">
        <v>44050</v>
      </c>
      <c r="L13" s="3">
        <v>43713</v>
      </c>
      <c r="M13" s="7"/>
      <c r="N13" s="7" t="s">
        <v>32</v>
      </c>
      <c r="O13" s="8"/>
      <c r="P13" s="8"/>
      <c r="Q13" s="8"/>
    </row>
    <row r="14" spans="1:17" ht="75" x14ac:dyDescent="0.25">
      <c r="A14" s="22">
        <v>13</v>
      </c>
      <c r="B14" s="13" t="s">
        <v>12</v>
      </c>
      <c r="C14" s="13" t="s">
        <v>41</v>
      </c>
      <c r="D14" s="13"/>
      <c r="E14" s="14"/>
      <c r="F14" s="14">
        <v>918318.72</v>
      </c>
      <c r="G14" s="14">
        <v>700000</v>
      </c>
      <c r="H14" s="14">
        <f>F14-G14</f>
        <v>218318.71999999997</v>
      </c>
      <c r="I14" s="15" t="s">
        <v>52</v>
      </c>
      <c r="J14" s="13" t="s">
        <v>15</v>
      </c>
      <c r="K14" s="58">
        <v>43865</v>
      </c>
      <c r="L14" s="59" t="s">
        <v>59</v>
      </c>
      <c r="M14" s="7"/>
      <c r="N14" s="7"/>
      <c r="O14" s="8"/>
      <c r="P14" s="23" t="s">
        <v>42</v>
      </c>
      <c r="Q14" s="8"/>
    </row>
    <row r="15" spans="1:17" ht="75" x14ac:dyDescent="0.25">
      <c r="A15" s="22">
        <v>14</v>
      </c>
      <c r="B15" s="13" t="s">
        <v>12</v>
      </c>
      <c r="C15" s="13" t="s">
        <v>43</v>
      </c>
      <c r="D15" s="13"/>
      <c r="E15" s="14"/>
      <c r="F15" s="14">
        <v>257561.23</v>
      </c>
      <c r="G15" s="14">
        <v>200000</v>
      </c>
      <c r="H15" s="14">
        <f>F15-G15</f>
        <v>57561.23000000001</v>
      </c>
      <c r="I15" s="15" t="s">
        <v>53</v>
      </c>
      <c r="J15" s="13" t="s">
        <v>15</v>
      </c>
      <c r="K15" s="58">
        <v>43865</v>
      </c>
      <c r="L15" s="60" t="s">
        <v>59</v>
      </c>
      <c r="M15" s="24"/>
      <c r="N15" s="8"/>
      <c r="O15" s="8"/>
      <c r="P15" s="23" t="s">
        <v>42</v>
      </c>
      <c r="Q15" s="8"/>
    </row>
    <row r="16" spans="1:17" ht="105.75" customHeight="1" x14ac:dyDescent="0.25">
      <c r="A16" s="22">
        <v>15</v>
      </c>
      <c r="B16" s="13" t="s">
        <v>12</v>
      </c>
      <c r="C16" s="13" t="s">
        <v>44</v>
      </c>
      <c r="D16" s="13"/>
      <c r="E16" s="14"/>
      <c r="F16" s="14">
        <v>1300000</v>
      </c>
      <c r="G16" s="14">
        <v>1259332.96</v>
      </c>
      <c r="H16" s="14">
        <f>F16-G16</f>
        <v>40667.040000000037</v>
      </c>
      <c r="I16" s="15" t="s">
        <v>45</v>
      </c>
      <c r="J16" s="13" t="s">
        <v>15</v>
      </c>
      <c r="K16" s="61">
        <v>44050</v>
      </c>
      <c r="L16" s="62" t="s">
        <v>60</v>
      </c>
      <c r="M16" s="7"/>
      <c r="N16" s="7"/>
      <c r="O16" s="39" t="s">
        <v>46</v>
      </c>
      <c r="P16" s="8"/>
      <c r="Q16" s="8"/>
    </row>
    <row r="17" spans="1:17" ht="57" customHeight="1" x14ac:dyDescent="0.25">
      <c r="A17" s="63" t="s">
        <v>61</v>
      </c>
      <c r="C17" s="25"/>
      <c r="D17" s="25"/>
      <c r="E17" s="26"/>
      <c r="F17" s="26"/>
      <c r="G17" s="26"/>
      <c r="H17" s="47"/>
      <c r="I17" s="52"/>
      <c r="J17" s="53"/>
      <c r="K17" s="54"/>
      <c r="L17" s="53"/>
      <c r="N17" s="27"/>
      <c r="O17" s="27"/>
      <c r="P17" s="27"/>
      <c r="Q17" s="27"/>
    </row>
    <row r="18" spans="1:17" ht="21.75" customHeight="1" x14ac:dyDescent="0.25">
      <c r="A18" s="41"/>
      <c r="B18" s="42"/>
      <c r="C18" s="28" t="s">
        <v>47</v>
      </c>
      <c r="D18" s="29">
        <f>SUM(D2:D13)</f>
        <v>13875000</v>
      </c>
      <c r="E18" s="43"/>
      <c r="F18" s="29">
        <f>SUM(F2:F17)</f>
        <v>18219502.779999997</v>
      </c>
      <c r="G18" s="29"/>
      <c r="H18" s="46"/>
      <c r="I18" s="48"/>
      <c r="J18" s="50"/>
      <c r="K18" s="51"/>
      <c r="L18" s="50"/>
      <c r="M18" s="25"/>
      <c r="N18" s="27"/>
      <c r="O18" s="27"/>
      <c r="P18" s="27"/>
      <c r="Q18" s="27"/>
    </row>
    <row r="19" spans="1:17" ht="38.25" customHeight="1" x14ac:dyDescent="0.25">
      <c r="A19" s="41"/>
      <c r="B19" s="42"/>
      <c r="C19" s="56" t="s">
        <v>51</v>
      </c>
      <c r="D19" s="29"/>
      <c r="E19" s="29">
        <v>13509332.960000001</v>
      </c>
      <c r="F19" s="35"/>
      <c r="G19" s="29"/>
      <c r="H19" s="46"/>
      <c r="I19" s="48"/>
      <c r="J19" s="50"/>
      <c r="K19" s="51"/>
      <c r="L19" s="50"/>
      <c r="M19" s="25"/>
      <c r="N19" s="27"/>
      <c r="O19" s="27"/>
      <c r="P19" s="27"/>
      <c r="Q19" s="27"/>
    </row>
    <row r="20" spans="1:17" ht="24" customHeight="1" x14ac:dyDescent="0.25">
      <c r="A20" s="41"/>
      <c r="B20" s="42"/>
      <c r="C20" s="44" t="s">
        <v>48</v>
      </c>
      <c r="D20" s="44"/>
      <c r="E20" s="45"/>
      <c r="F20" s="45"/>
      <c r="G20" s="45">
        <f>SUM(G2:G16)</f>
        <v>13509332.960000001</v>
      </c>
      <c r="H20" s="46"/>
      <c r="I20" s="49"/>
      <c r="J20" s="50"/>
      <c r="K20" s="51"/>
      <c r="L20" s="50"/>
      <c r="M20" s="25"/>
      <c r="N20" s="27"/>
      <c r="O20" s="27"/>
      <c r="P20" s="27"/>
      <c r="Q20" s="27"/>
    </row>
    <row r="21" spans="1:17" ht="57" customHeight="1" x14ac:dyDescent="0.25">
      <c r="A21" s="30"/>
      <c r="B21" s="30"/>
      <c r="C21" s="31"/>
      <c r="D21" s="31"/>
      <c r="E21" s="32"/>
      <c r="F21" s="32"/>
      <c r="G21" s="32"/>
      <c r="H21" s="32"/>
      <c r="I21" s="48"/>
      <c r="J21" s="30"/>
      <c r="K21" s="33"/>
      <c r="L21" s="30"/>
      <c r="M21" s="25"/>
      <c r="N21" s="27"/>
      <c r="O21" s="27"/>
      <c r="P21" s="27"/>
      <c r="Q21" s="27"/>
    </row>
    <row r="22" spans="1:17" ht="57" customHeight="1" x14ac:dyDescent="0.25">
      <c r="B22" s="40"/>
      <c r="E22" s="36"/>
      <c r="G22" s="55"/>
    </row>
    <row r="23" spans="1:17" ht="57" customHeight="1" x14ac:dyDescent="0.25">
      <c r="D23" s="36"/>
      <c r="E23" s="38"/>
      <c r="G23" s="40"/>
    </row>
    <row r="24" spans="1:17" ht="57" customHeight="1" x14ac:dyDescent="0.25">
      <c r="F24" s="37"/>
      <c r="G24" s="36"/>
      <c r="H24" s="36"/>
    </row>
  </sheetData>
  <dataValidations disablePrompts="1" count="2">
    <dataValidation type="whole" operator="greaterThan" allowBlank="1" showInputMessage="1" showErrorMessage="1" sqref="L17:L21 L2:L13 A2:A16 A18:A21" xr:uid="{C5A6B55A-856C-44F1-8CE1-53297CEFC5BD}">
      <formula1>0</formula1>
    </dataValidation>
    <dataValidation operator="greaterThan" allowBlank="1" showInputMessage="1" showErrorMessage="1" sqref="L14 L15 L16 A17" xr:uid="{ADB5521F-B47C-4E44-B388-5A06FB504357}"/>
  </dataValidations>
  <pageMargins left="0.7" right="0.7" top="0.75" bottom="0.75" header="0.3" footer="0.3"/>
  <pageSetup paperSize="8" scale="7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9a7951-263f-476a-af3d-6a03047733f4">
      <Terms xmlns="http://schemas.microsoft.com/office/infopath/2007/PartnerControls"/>
    </lcf76f155ced4ddcb4097134ff3c332f>
    <TaxCatchAll xmlns="2d6b290d-032a-4eec-8572-cefcfcd49ace" xsi:nil="true"/>
  </documentManagement>
</p:properties>
</file>

<file path=customXml/itemProps1.xml><?xml version="1.0" encoding="utf-8"?>
<ds:datastoreItem xmlns:ds="http://schemas.openxmlformats.org/officeDocument/2006/customXml" ds:itemID="{8C1616A3-C122-4190-8623-01C680D898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0BC39B-B167-4588-BA6D-EC2F3635D8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9a7951-263f-476a-af3d-6a03047733f4"/>
    <ds:schemaRef ds:uri="2d6b290d-032a-4eec-8572-cefcfcd49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C82F8BE-AE8B-4636-8311-56E8B7E55182}">
  <ds:schemaRefs>
    <ds:schemaRef ds:uri="http://schemas.microsoft.com/office/2006/metadata/properties"/>
    <ds:schemaRef ds:uri="http://schemas.microsoft.com/office/infopath/2007/PartnerControls"/>
    <ds:schemaRef ds:uri="bc9a7951-263f-476a-af3d-6a03047733f4"/>
    <ds:schemaRef ds:uri="2d6b290d-032a-4eec-8572-cefcfcd49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Alfonsi Sara</dc:creator>
  <cp:lastModifiedBy>Alfonsi Sara</cp:lastModifiedBy>
  <cp:lastPrinted>2023-05-26T08:53:12Z</cp:lastPrinted>
  <dcterms:created xsi:type="dcterms:W3CDTF">2023-05-12T07:26:20Z</dcterms:created>
  <dcterms:modified xsi:type="dcterms:W3CDTF">2023-06-01T14:14:24Z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0x01010056CCB8BED71E754CA04E62AD27C81834</vt:lpwstr>
  </property>
  <property fmtid="{D5CDD505-2E9C-101B-9397-08002B2CF9AE}" pid="3" name="MediaServiceImageTags">
    <vt:lpwstr/>
  </property>
</Properties>
</file>